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rner.SLVBOCS\Desktop\Finance\Board_SAC\FY 20-21\August\"/>
    </mc:Choice>
  </mc:AlternateContent>
  <bookViews>
    <workbookView xWindow="120" yWindow="120" windowWidth="18972" windowHeight="11016"/>
  </bookViews>
  <sheets>
    <sheet name="Sheet1" sheetId="1" r:id="rId1"/>
    <sheet name="Sheet2" sheetId="2" r:id="rId2"/>
    <sheet name="Sheet3" sheetId="3" r:id="rId3"/>
  </sheets>
  <calcPr calcId="152511" iterateDelta="0"/>
</workbook>
</file>

<file path=xl/calcChain.xml><?xml version="1.0" encoding="utf-8"?>
<calcChain xmlns="http://schemas.openxmlformats.org/spreadsheetml/2006/main">
  <c r="D43" i="1" l="1"/>
  <c r="E43" i="1"/>
  <c r="D41" i="1"/>
  <c r="E41" i="1" s="1"/>
  <c r="D36" i="1"/>
  <c r="E36" i="1" s="1"/>
  <c r="D10" i="1"/>
  <c r="D17" i="1"/>
  <c r="E17" i="1" s="1"/>
  <c r="D15" i="1"/>
  <c r="E15" i="1"/>
  <c r="E10" i="1"/>
  <c r="D47" i="1" l="1"/>
  <c r="E47" i="1" s="1"/>
  <c r="D21" i="1"/>
  <c r="E21" i="1" s="1"/>
  <c r="D40" i="1" l="1"/>
  <c r="E40" i="1" s="1"/>
  <c r="D39" i="1"/>
  <c r="E39" i="1" s="1"/>
  <c r="B51" i="1"/>
  <c r="D14" i="1"/>
  <c r="E14" i="1" s="1"/>
  <c r="D13" i="1" l="1"/>
  <c r="E13" i="1" s="1"/>
  <c r="D29" i="1" l="1"/>
  <c r="D30" i="1"/>
  <c r="D31" i="1"/>
  <c r="D32" i="1"/>
  <c r="D33" i="1"/>
  <c r="D34" i="1"/>
  <c r="D35" i="1"/>
  <c r="D37" i="1"/>
  <c r="D38" i="1"/>
  <c r="D42" i="1"/>
  <c r="D44" i="1"/>
  <c r="D45" i="1"/>
  <c r="D46" i="1"/>
  <c r="D48" i="1"/>
  <c r="D49" i="1"/>
  <c r="D28" i="1"/>
  <c r="D4" i="1"/>
  <c r="D5" i="1"/>
  <c r="D6" i="1"/>
  <c r="D7" i="1"/>
  <c r="D8" i="1"/>
  <c r="D9" i="1"/>
  <c r="D11" i="1"/>
  <c r="D12" i="1"/>
  <c r="D16" i="1"/>
  <c r="D18" i="1"/>
  <c r="D19" i="1"/>
  <c r="D20" i="1"/>
  <c r="D22" i="1"/>
  <c r="D23" i="1"/>
  <c r="D3" i="1"/>
  <c r="D2" i="1"/>
  <c r="C51" i="1" l="1"/>
  <c r="E49" i="1"/>
  <c r="E23" i="1"/>
  <c r="C25" i="1" l="1"/>
  <c r="E8" i="1" l="1"/>
  <c r="E31" i="1" l="1"/>
  <c r="E42" i="1" l="1"/>
  <c r="E12" i="1"/>
  <c r="D51" i="1" l="1"/>
  <c r="E51" i="1" s="1"/>
  <c r="E48" i="1"/>
  <c r="E46" i="1"/>
  <c r="E45" i="1"/>
  <c r="E44" i="1"/>
  <c r="E38" i="1"/>
  <c r="E37" i="1"/>
  <c r="E34" i="1"/>
  <c r="E35" i="1"/>
  <c r="E33" i="1"/>
  <c r="E32" i="1"/>
  <c r="E30" i="1"/>
  <c r="E28" i="1"/>
  <c r="E9" i="1" l="1"/>
  <c r="E3" i="1"/>
  <c r="B25" i="1" l="1"/>
  <c r="E11" i="1" l="1"/>
  <c r="E22" i="1" l="1"/>
  <c r="E16" i="1"/>
  <c r="E20" i="1"/>
  <c r="E19" i="1"/>
  <c r="E18" i="1"/>
  <c r="E7" i="1"/>
  <c r="E6" i="1"/>
  <c r="E5" i="1"/>
  <c r="E4" i="1"/>
  <c r="E2" i="1"/>
  <c r="D25" i="1" l="1"/>
  <c r="E25" i="1" s="1"/>
</calcChain>
</file>

<file path=xl/sharedStrings.xml><?xml version="1.0" encoding="utf-8"?>
<sst xmlns="http://schemas.openxmlformats.org/spreadsheetml/2006/main" count="54" uniqueCount="28">
  <si>
    <t>Budget</t>
  </si>
  <si>
    <t>Expenditures</t>
  </si>
  <si>
    <t>Balance</t>
  </si>
  <si>
    <t>% Remaining</t>
  </si>
  <si>
    <t>Admin Grant</t>
  </si>
  <si>
    <t>Special Projects</t>
  </si>
  <si>
    <t>Special Ed.</t>
  </si>
  <si>
    <t>Gifted &amp; Talented</t>
  </si>
  <si>
    <t>Gifted &amp; Talented GERC</t>
  </si>
  <si>
    <t>Part B</t>
  </si>
  <si>
    <t>Federal Preschool</t>
  </si>
  <si>
    <t>Title III ELL</t>
  </si>
  <si>
    <t>SWAP</t>
  </si>
  <si>
    <t>McKinney-Vento</t>
  </si>
  <si>
    <t>BOCES Grant</t>
  </si>
  <si>
    <t>Grant Writing Funds</t>
  </si>
  <si>
    <t>Kelly Heersink Mem. Fund</t>
  </si>
  <si>
    <t>Revenue</t>
  </si>
  <si>
    <t>EARSS Grant</t>
  </si>
  <si>
    <t>CO MTSS</t>
  </si>
  <si>
    <t>TOTAL</t>
  </si>
  <si>
    <t>G/T Universal Screening</t>
  </si>
  <si>
    <t>Retaining Teacher Grant</t>
  </si>
  <si>
    <t>Education Stability Grant</t>
  </si>
  <si>
    <t>IDEA Part C - Federal Child Find</t>
  </si>
  <si>
    <t>School Counselor Corp - BOCES Grant Writing</t>
  </si>
  <si>
    <t>Nith Grade Success - BOCES Grant Writing</t>
  </si>
  <si>
    <t>Coronavirus Relief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</si>
</sst>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8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8" fontId="4" fillId="2" borderId="1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8" fontId="6" fillId="0" borderId="0" xfId="0" applyNumberFormat="1" applyFont="1" applyFill="1" applyAlignment="1">
      <alignment horizontal="right"/>
    </xf>
    <xf numFmtId="10" fontId="6" fillId="0" borderId="0" xfId="0" applyNumberFormat="1" applyFont="1" applyFill="1" applyAlignment="1">
      <alignment horizontal="right"/>
    </xf>
    <xf numFmtId="0" fontId="6" fillId="0" borderId="0" xfId="0" applyFont="1" applyFill="1"/>
    <xf numFmtId="0" fontId="1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view="pageLayout" topLeftCell="A10" zoomScaleNormal="100" workbookViewId="0">
      <selection activeCell="B21" sqref="B21"/>
    </sheetView>
  </sheetViews>
  <sheetFormatPr defaultRowHeight="14.4" x14ac:dyDescent="0.3"/>
  <cols>
    <col min="1" max="1" width="35.33203125" customWidth="1"/>
    <col min="2" max="2" width="13.109375" bestFit="1" customWidth="1"/>
    <col min="3" max="3" width="13.44140625" bestFit="1" customWidth="1"/>
    <col min="4" max="4" width="13.109375" bestFit="1" customWidth="1"/>
    <col min="5" max="5" width="13.5546875" bestFit="1" customWidth="1"/>
  </cols>
  <sheetData>
    <row r="1" spans="1:5" s="9" customFormat="1" ht="15.6" x14ac:dyDescent="0.3">
      <c r="A1" s="5"/>
      <c r="B1" s="6" t="s">
        <v>0</v>
      </c>
      <c r="C1" s="7" t="s">
        <v>17</v>
      </c>
      <c r="D1" s="6" t="s">
        <v>2</v>
      </c>
      <c r="E1" s="8" t="s">
        <v>3</v>
      </c>
    </row>
    <row r="2" spans="1:5" x14ac:dyDescent="0.3">
      <c r="A2" s="1" t="s">
        <v>4</v>
      </c>
      <c r="B2" s="2">
        <v>1612878</v>
      </c>
      <c r="C2" s="2">
        <v>1682041.18</v>
      </c>
      <c r="D2" s="2">
        <f>SUM(B2-C2)</f>
        <v>-69163.179999999935</v>
      </c>
      <c r="E2" s="3">
        <f t="shared" ref="E2:E23" si="0">SUM(D2/B2)</f>
        <v>-4.2881842272013096E-2</v>
      </c>
    </row>
    <row r="3" spans="1:5" x14ac:dyDescent="0.3">
      <c r="A3" s="1" t="s">
        <v>16</v>
      </c>
      <c r="B3" s="2">
        <v>10415</v>
      </c>
      <c r="C3" s="2">
        <v>10415</v>
      </c>
      <c r="D3" s="2">
        <f>SUM(B3-C3)</f>
        <v>0</v>
      </c>
      <c r="E3" s="3">
        <f t="shared" si="0"/>
        <v>0</v>
      </c>
    </row>
    <row r="4" spans="1:5" x14ac:dyDescent="0.3">
      <c r="A4" s="1" t="s">
        <v>5</v>
      </c>
      <c r="B4" s="2">
        <v>82033.37</v>
      </c>
      <c r="C4" s="2">
        <v>83901.91</v>
      </c>
      <c r="D4" s="2">
        <f t="shared" ref="D4:D23" si="1">SUM(B4-C4)</f>
        <v>-1868.5400000000081</v>
      </c>
      <c r="E4" s="3">
        <f t="shared" si="0"/>
        <v>-2.2777803715731883E-2</v>
      </c>
    </row>
    <row r="5" spans="1:5" x14ac:dyDescent="0.3">
      <c r="A5" s="1" t="s">
        <v>6</v>
      </c>
      <c r="B5" s="2">
        <v>2878594</v>
      </c>
      <c r="C5" s="2">
        <v>2931190.74</v>
      </c>
      <c r="D5" s="2">
        <f t="shared" si="1"/>
        <v>-52596.740000000224</v>
      </c>
      <c r="E5" s="3">
        <f t="shared" si="0"/>
        <v>-1.8271677075683553E-2</v>
      </c>
    </row>
    <row r="6" spans="1:5" x14ac:dyDescent="0.3">
      <c r="A6" s="1" t="s">
        <v>7</v>
      </c>
      <c r="B6" s="2">
        <v>136799.07</v>
      </c>
      <c r="C6" s="2">
        <v>136799.07</v>
      </c>
      <c r="D6" s="2">
        <f t="shared" si="1"/>
        <v>0</v>
      </c>
      <c r="E6" s="3">
        <f t="shared" si="0"/>
        <v>0</v>
      </c>
    </row>
    <row r="7" spans="1:5" x14ac:dyDescent="0.3">
      <c r="A7" s="1" t="s">
        <v>8</v>
      </c>
      <c r="B7" s="2">
        <v>51321</v>
      </c>
      <c r="C7" s="2">
        <v>51321</v>
      </c>
      <c r="D7" s="2">
        <f t="shared" si="1"/>
        <v>0</v>
      </c>
      <c r="E7" s="3">
        <f t="shared" si="0"/>
        <v>0</v>
      </c>
    </row>
    <row r="8" spans="1:5" x14ac:dyDescent="0.3">
      <c r="A8" s="1" t="s">
        <v>18</v>
      </c>
      <c r="B8" s="2">
        <v>104416</v>
      </c>
      <c r="C8" s="2">
        <v>113179.36</v>
      </c>
      <c r="D8" s="2">
        <f t="shared" si="1"/>
        <v>-8763.36</v>
      </c>
      <c r="E8" s="3">
        <f>SUM(D8/B8)</f>
        <v>-8.3927367453263874E-2</v>
      </c>
    </row>
    <row r="9" spans="1:5" x14ac:dyDescent="0.3">
      <c r="A9" s="1" t="s">
        <v>15</v>
      </c>
      <c r="B9" s="2">
        <v>153724.41</v>
      </c>
      <c r="C9" s="2">
        <v>155647.56</v>
      </c>
      <c r="D9" s="2">
        <f t="shared" si="1"/>
        <v>-1923.1499999999942</v>
      </c>
      <c r="E9" s="3">
        <f t="shared" si="0"/>
        <v>-1.251037489751949E-2</v>
      </c>
    </row>
    <row r="10" spans="1:5" ht="27" x14ac:dyDescent="0.3">
      <c r="A10" s="13" t="s">
        <v>25</v>
      </c>
      <c r="B10" s="2">
        <v>0</v>
      </c>
      <c r="C10" s="2">
        <v>9230.86</v>
      </c>
      <c r="D10" s="2">
        <f t="shared" si="1"/>
        <v>-9230.86</v>
      </c>
      <c r="E10" s="3" t="e">
        <f t="shared" si="0"/>
        <v>#DIV/0!</v>
      </c>
    </row>
    <row r="11" spans="1:5" x14ac:dyDescent="0.3">
      <c r="A11" s="1" t="s">
        <v>14</v>
      </c>
      <c r="B11" s="2">
        <v>319564.94</v>
      </c>
      <c r="C11" s="2">
        <v>319564.94</v>
      </c>
      <c r="D11" s="2">
        <f t="shared" si="1"/>
        <v>0</v>
      </c>
      <c r="E11" s="3">
        <f t="shared" si="0"/>
        <v>0</v>
      </c>
    </row>
    <row r="12" spans="1:5" x14ac:dyDescent="0.3">
      <c r="A12" s="1" t="s">
        <v>21</v>
      </c>
      <c r="B12" s="2">
        <v>21222</v>
      </c>
      <c r="C12" s="2">
        <v>21222</v>
      </c>
      <c r="D12" s="2">
        <f t="shared" si="1"/>
        <v>0</v>
      </c>
      <c r="E12" s="3">
        <f t="shared" si="0"/>
        <v>0</v>
      </c>
    </row>
    <row r="13" spans="1:5" x14ac:dyDescent="0.3">
      <c r="A13" s="1" t="s">
        <v>22</v>
      </c>
      <c r="B13" s="2">
        <v>401395</v>
      </c>
      <c r="C13" s="2">
        <v>401395</v>
      </c>
      <c r="D13" s="2">
        <f t="shared" si="1"/>
        <v>0</v>
      </c>
      <c r="E13" s="3">
        <f t="shared" si="0"/>
        <v>0</v>
      </c>
    </row>
    <row r="14" spans="1:5" x14ac:dyDescent="0.3">
      <c r="A14" s="1" t="s">
        <v>23</v>
      </c>
      <c r="B14" s="2">
        <v>142741</v>
      </c>
      <c r="C14" s="2">
        <v>143680.9</v>
      </c>
      <c r="D14" s="2">
        <f t="shared" si="1"/>
        <v>-939.89999999999418</v>
      </c>
      <c r="E14" s="3">
        <f t="shared" si="0"/>
        <v>-6.5846533231516818E-3</v>
      </c>
    </row>
    <row r="15" spans="1:5" x14ac:dyDescent="0.3">
      <c r="A15" s="13" t="s">
        <v>26</v>
      </c>
      <c r="B15" s="2">
        <v>0</v>
      </c>
      <c r="C15" s="2">
        <v>738.47</v>
      </c>
      <c r="D15" s="2">
        <f t="shared" si="1"/>
        <v>-738.47</v>
      </c>
      <c r="E15" s="3" t="e">
        <f t="shared" si="0"/>
        <v>#DIV/0!</v>
      </c>
    </row>
    <row r="16" spans="1:5" x14ac:dyDescent="0.3">
      <c r="A16" s="1" t="s">
        <v>12</v>
      </c>
      <c r="B16" s="2">
        <v>225557.71</v>
      </c>
      <c r="C16" s="2">
        <v>225557.71</v>
      </c>
      <c r="D16" s="2">
        <f t="shared" si="1"/>
        <v>0</v>
      </c>
      <c r="E16" s="3">
        <f>SUM(D16/B16)</f>
        <v>0</v>
      </c>
    </row>
    <row r="17" spans="1:5" x14ac:dyDescent="0.3">
      <c r="A17" s="1" t="s">
        <v>27</v>
      </c>
      <c r="B17" s="2">
        <v>0</v>
      </c>
      <c r="C17" s="2">
        <v>25000</v>
      </c>
      <c r="D17" s="2">
        <f t="shared" si="1"/>
        <v>-25000</v>
      </c>
      <c r="E17" s="3" t="e">
        <f>SUM(D17/B17)</f>
        <v>#DIV/0!</v>
      </c>
    </row>
    <row r="18" spans="1:5" x14ac:dyDescent="0.3">
      <c r="A18" s="1" t="s">
        <v>9</v>
      </c>
      <c r="B18" s="2">
        <v>1772599</v>
      </c>
      <c r="C18" s="2">
        <v>1024679.56</v>
      </c>
      <c r="D18" s="2">
        <f t="shared" si="1"/>
        <v>747919.44</v>
      </c>
      <c r="E18" s="3">
        <f t="shared" si="0"/>
        <v>0.42193380454349794</v>
      </c>
    </row>
    <row r="19" spans="1:5" x14ac:dyDescent="0.3">
      <c r="A19" s="1" t="s">
        <v>10</v>
      </c>
      <c r="B19" s="2">
        <v>38351</v>
      </c>
      <c r="C19" s="2">
        <v>28155.18</v>
      </c>
      <c r="D19" s="2">
        <f t="shared" si="1"/>
        <v>10195.82</v>
      </c>
      <c r="E19" s="3">
        <f t="shared" si="0"/>
        <v>0.26585538838622197</v>
      </c>
    </row>
    <row r="20" spans="1:5" x14ac:dyDescent="0.3">
      <c r="A20" s="1" t="s">
        <v>11</v>
      </c>
      <c r="B20" s="2">
        <v>25298</v>
      </c>
      <c r="C20" s="2">
        <v>3898.17</v>
      </c>
      <c r="D20" s="2">
        <f t="shared" si="1"/>
        <v>21399.83</v>
      </c>
      <c r="E20" s="3">
        <f t="shared" si="0"/>
        <v>0.84590995335599661</v>
      </c>
    </row>
    <row r="21" spans="1:5" x14ac:dyDescent="0.3">
      <c r="A21" s="1" t="s">
        <v>24</v>
      </c>
      <c r="B21" s="2">
        <v>2031</v>
      </c>
      <c r="C21" s="2">
        <v>2031</v>
      </c>
      <c r="D21" s="2">
        <f t="shared" si="1"/>
        <v>0</v>
      </c>
      <c r="E21" s="3">
        <f t="shared" si="0"/>
        <v>0</v>
      </c>
    </row>
    <row r="22" spans="1:5" x14ac:dyDescent="0.3">
      <c r="A22" s="1" t="s">
        <v>13</v>
      </c>
      <c r="B22" s="2">
        <v>54556.54</v>
      </c>
      <c r="C22" s="2">
        <v>51260.34</v>
      </c>
      <c r="D22" s="2">
        <f t="shared" si="1"/>
        <v>3296.2000000000044</v>
      </c>
      <c r="E22" s="3">
        <f t="shared" si="0"/>
        <v>6.0418054370750131E-2</v>
      </c>
    </row>
    <row r="23" spans="1:5" x14ac:dyDescent="0.3">
      <c r="A23" s="1" t="s">
        <v>19</v>
      </c>
      <c r="B23" s="2">
        <v>25508.17</v>
      </c>
      <c r="C23" s="2">
        <v>15977.9</v>
      </c>
      <c r="D23" s="2">
        <f t="shared" si="1"/>
        <v>9530.2699999999986</v>
      </c>
      <c r="E23" s="3">
        <f t="shared" si="0"/>
        <v>0.37361637467525105</v>
      </c>
    </row>
    <row r="24" spans="1:5" x14ac:dyDescent="0.3">
      <c r="A24" s="1"/>
      <c r="B24" s="2"/>
      <c r="C24" s="2"/>
      <c r="D24" s="2"/>
      <c r="E24" s="3"/>
    </row>
    <row r="25" spans="1:5" x14ac:dyDescent="0.3">
      <c r="A25" s="12" t="s">
        <v>20</v>
      </c>
      <c r="B25" s="10">
        <f>SUM(B2:B23)</f>
        <v>8059005.2100000009</v>
      </c>
      <c r="C25" s="10">
        <f>SUM(C2:C23)</f>
        <v>7436887.8500000015</v>
      </c>
      <c r="D25" s="10">
        <f>SUM(D2:D23)</f>
        <v>622117.35999999964</v>
      </c>
      <c r="E25" s="11">
        <f>SUM(D25/B25)</f>
        <v>7.7195304356925662E-2</v>
      </c>
    </row>
    <row r="26" spans="1:5" x14ac:dyDescent="0.3">
      <c r="A26" s="4"/>
      <c r="B26" s="4"/>
      <c r="C26" s="4"/>
      <c r="D26" s="4"/>
      <c r="E26" s="4"/>
    </row>
    <row r="27" spans="1:5" s="9" customFormat="1" ht="15.6" x14ac:dyDescent="0.3">
      <c r="A27" s="5"/>
      <c r="B27" s="6" t="s">
        <v>0</v>
      </c>
      <c r="C27" s="7" t="s">
        <v>1</v>
      </c>
      <c r="D27" s="6" t="s">
        <v>2</v>
      </c>
      <c r="E27" s="8" t="s">
        <v>3</v>
      </c>
    </row>
    <row r="28" spans="1:5" x14ac:dyDescent="0.3">
      <c r="A28" s="1" t="s">
        <v>4</v>
      </c>
      <c r="B28" s="2">
        <v>537202</v>
      </c>
      <c r="C28" s="2">
        <v>472648.67</v>
      </c>
      <c r="D28" s="2">
        <f>SUM(B28-C28)</f>
        <v>64553.330000000016</v>
      </c>
      <c r="E28" s="3">
        <f t="shared" ref="E28:E51" si="2">SUM(D28/B28)</f>
        <v>0.12016584078242452</v>
      </c>
    </row>
    <row r="29" spans="1:5" x14ac:dyDescent="0.3">
      <c r="A29" s="1" t="s">
        <v>16</v>
      </c>
      <c r="B29" s="2">
        <v>10415</v>
      </c>
      <c r="C29" s="2">
        <v>0</v>
      </c>
      <c r="D29" s="2">
        <f t="shared" ref="D29:D49" si="3">SUM(B29-C29)</f>
        <v>10415</v>
      </c>
      <c r="E29" s="3">
        <v>0</v>
      </c>
    </row>
    <row r="30" spans="1:5" x14ac:dyDescent="0.3">
      <c r="A30" s="1" t="s">
        <v>5</v>
      </c>
      <c r="B30" s="2">
        <v>82033.37</v>
      </c>
      <c r="C30" s="2">
        <v>72140.33</v>
      </c>
      <c r="D30" s="2">
        <f t="shared" si="3"/>
        <v>9893.0399999999936</v>
      </c>
      <c r="E30" s="3">
        <f t="shared" si="2"/>
        <v>0.12059775186610028</v>
      </c>
    </row>
    <row r="31" spans="1:5" x14ac:dyDescent="0.3">
      <c r="A31" s="1" t="s">
        <v>6</v>
      </c>
      <c r="B31" s="2">
        <v>2318268</v>
      </c>
      <c r="C31" s="2">
        <v>1899782.13</v>
      </c>
      <c r="D31" s="2">
        <f t="shared" si="3"/>
        <v>418485.87000000011</v>
      </c>
      <c r="E31" s="3">
        <f t="shared" si="2"/>
        <v>0.1805166055003132</v>
      </c>
    </row>
    <row r="32" spans="1:5" x14ac:dyDescent="0.3">
      <c r="A32" s="1" t="s">
        <v>7</v>
      </c>
      <c r="B32" s="2">
        <v>136799.07</v>
      </c>
      <c r="C32" s="2">
        <v>86252.67</v>
      </c>
      <c r="D32" s="2">
        <f t="shared" si="3"/>
        <v>50546.400000000009</v>
      </c>
      <c r="E32" s="3">
        <f t="shared" si="2"/>
        <v>0.36949373997937274</v>
      </c>
    </row>
    <row r="33" spans="1:5" x14ac:dyDescent="0.3">
      <c r="A33" s="1" t="s">
        <v>8</v>
      </c>
      <c r="B33" s="2">
        <v>51321</v>
      </c>
      <c r="C33" s="2">
        <v>40008.839999999997</v>
      </c>
      <c r="D33" s="2">
        <f t="shared" si="3"/>
        <v>11312.160000000003</v>
      </c>
      <c r="E33" s="3">
        <f t="shared" si="2"/>
        <v>0.22041971122932139</v>
      </c>
    </row>
    <row r="34" spans="1:5" x14ac:dyDescent="0.3">
      <c r="A34" s="1" t="s">
        <v>18</v>
      </c>
      <c r="B34" s="2">
        <v>104416</v>
      </c>
      <c r="C34" s="2">
        <v>108874.24000000001</v>
      </c>
      <c r="D34" s="2">
        <f t="shared" si="3"/>
        <v>-4458.2400000000052</v>
      </c>
      <c r="E34" s="3">
        <f>SUM(D34/B34)</f>
        <v>-4.269690468893661E-2</v>
      </c>
    </row>
    <row r="35" spans="1:5" x14ac:dyDescent="0.3">
      <c r="A35" s="1" t="s">
        <v>15</v>
      </c>
      <c r="B35" s="2">
        <v>153724.41</v>
      </c>
      <c r="C35" s="2">
        <v>19061.5</v>
      </c>
      <c r="D35" s="2">
        <f t="shared" si="3"/>
        <v>134662.91</v>
      </c>
      <c r="E35" s="3">
        <f t="shared" si="2"/>
        <v>0.87600212614249096</v>
      </c>
    </row>
    <row r="36" spans="1:5" ht="27" x14ac:dyDescent="0.3">
      <c r="A36" s="13" t="s">
        <v>25</v>
      </c>
      <c r="B36" s="2">
        <v>0</v>
      </c>
      <c r="C36" s="2">
        <v>9230.86</v>
      </c>
      <c r="D36" s="2">
        <f t="shared" si="3"/>
        <v>-9230.86</v>
      </c>
      <c r="E36" s="3" t="e">
        <f t="shared" si="2"/>
        <v>#DIV/0!</v>
      </c>
    </row>
    <row r="37" spans="1:5" x14ac:dyDescent="0.3">
      <c r="A37" s="1" t="s">
        <v>14</v>
      </c>
      <c r="B37" s="2">
        <v>319564.94</v>
      </c>
      <c r="C37" s="2">
        <v>150739.42000000001</v>
      </c>
      <c r="D37" s="2">
        <f t="shared" si="3"/>
        <v>168825.52</v>
      </c>
      <c r="E37" s="3">
        <f t="shared" si="2"/>
        <v>0.52829800415527428</v>
      </c>
    </row>
    <row r="38" spans="1:5" x14ac:dyDescent="0.3">
      <c r="A38" s="1" t="s">
        <v>21</v>
      </c>
      <c r="B38" s="2">
        <v>21222</v>
      </c>
      <c r="C38" s="2">
        <v>19634.349999999999</v>
      </c>
      <c r="D38" s="2">
        <f t="shared" si="3"/>
        <v>1587.6500000000015</v>
      </c>
      <c r="E38" s="3">
        <f t="shared" si="2"/>
        <v>7.4811516350956619E-2</v>
      </c>
    </row>
    <row r="39" spans="1:5" x14ac:dyDescent="0.3">
      <c r="A39" s="1" t="s">
        <v>22</v>
      </c>
      <c r="B39" s="2">
        <v>401395</v>
      </c>
      <c r="C39" s="2">
        <v>323366.98</v>
      </c>
      <c r="D39" s="2">
        <f t="shared" si="3"/>
        <v>78028.020000000019</v>
      </c>
      <c r="E39" s="3">
        <f t="shared" si="2"/>
        <v>0.19439210752500657</v>
      </c>
    </row>
    <row r="40" spans="1:5" x14ac:dyDescent="0.3">
      <c r="A40" s="1" t="s">
        <v>23</v>
      </c>
      <c r="B40" s="2">
        <v>142741</v>
      </c>
      <c r="C40" s="2">
        <v>102648.27</v>
      </c>
      <c r="D40" s="2">
        <f t="shared" si="3"/>
        <v>40092.729999999996</v>
      </c>
      <c r="E40" s="3">
        <f t="shared" si="2"/>
        <v>0.28087746337772607</v>
      </c>
    </row>
    <row r="41" spans="1:5" x14ac:dyDescent="0.3">
      <c r="A41" s="13" t="s">
        <v>26</v>
      </c>
      <c r="B41" s="2">
        <v>0</v>
      </c>
      <c r="C41" s="2">
        <v>738.47</v>
      </c>
      <c r="D41" s="2">
        <f t="shared" si="3"/>
        <v>-738.47</v>
      </c>
      <c r="E41" s="3" t="e">
        <f t="shared" si="2"/>
        <v>#DIV/0!</v>
      </c>
    </row>
    <row r="42" spans="1:5" x14ac:dyDescent="0.3">
      <c r="A42" s="1" t="s">
        <v>12</v>
      </c>
      <c r="B42" s="2">
        <v>225557.71</v>
      </c>
      <c r="C42" s="2">
        <v>225557.71</v>
      </c>
      <c r="D42" s="2">
        <f t="shared" si="3"/>
        <v>0</v>
      </c>
      <c r="E42" s="3">
        <f t="shared" si="2"/>
        <v>0</v>
      </c>
    </row>
    <row r="43" spans="1:5" x14ac:dyDescent="0.3">
      <c r="A43" s="1" t="s">
        <v>27</v>
      </c>
      <c r="B43" s="2">
        <v>25000</v>
      </c>
      <c r="C43" s="2">
        <v>6812.87</v>
      </c>
      <c r="D43" s="2">
        <f t="shared" si="3"/>
        <v>18187.13</v>
      </c>
      <c r="E43" s="3">
        <f t="shared" si="2"/>
        <v>0.72748520000000005</v>
      </c>
    </row>
    <row r="44" spans="1:5" x14ac:dyDescent="0.3">
      <c r="A44" s="1" t="s">
        <v>9</v>
      </c>
      <c r="B44" s="2">
        <v>1423424</v>
      </c>
      <c r="C44" s="2">
        <v>1202876.8400000001</v>
      </c>
      <c r="D44" s="2">
        <f t="shared" si="3"/>
        <v>220547.15999999992</v>
      </c>
      <c r="E44" s="3">
        <f t="shared" si="2"/>
        <v>0.15494129647947477</v>
      </c>
    </row>
    <row r="45" spans="1:5" x14ac:dyDescent="0.3">
      <c r="A45" s="1" t="s">
        <v>10</v>
      </c>
      <c r="B45" s="2">
        <v>38350</v>
      </c>
      <c r="C45" s="2">
        <v>34862.36</v>
      </c>
      <c r="D45" s="2">
        <f t="shared" si="3"/>
        <v>3487.6399999999994</v>
      </c>
      <c r="E45" s="3">
        <f t="shared" si="2"/>
        <v>9.0942372881355912E-2</v>
      </c>
    </row>
    <row r="46" spans="1:5" x14ac:dyDescent="0.3">
      <c r="A46" s="1" t="s">
        <v>11</v>
      </c>
      <c r="B46" s="2">
        <v>25298</v>
      </c>
      <c r="C46" s="2">
        <v>12406.87</v>
      </c>
      <c r="D46" s="2">
        <f t="shared" si="3"/>
        <v>12891.13</v>
      </c>
      <c r="E46" s="3">
        <f t="shared" si="2"/>
        <v>0.50957111234089647</v>
      </c>
    </row>
    <row r="47" spans="1:5" x14ac:dyDescent="0.3">
      <c r="A47" s="1" t="s">
        <v>24</v>
      </c>
      <c r="B47" s="2">
        <v>2031</v>
      </c>
      <c r="C47" s="2">
        <v>2031</v>
      </c>
      <c r="D47" s="2">
        <f t="shared" si="3"/>
        <v>0</v>
      </c>
      <c r="E47" s="3">
        <f t="shared" si="2"/>
        <v>0</v>
      </c>
    </row>
    <row r="48" spans="1:5" x14ac:dyDescent="0.3">
      <c r="A48" s="1" t="s">
        <v>13</v>
      </c>
      <c r="B48" s="2">
        <v>54556.54</v>
      </c>
      <c r="C48" s="2">
        <v>51260.34</v>
      </c>
      <c r="D48" s="2">
        <f t="shared" si="3"/>
        <v>3296.2000000000044</v>
      </c>
      <c r="E48" s="3">
        <f t="shared" si="2"/>
        <v>6.0418054370750131E-2</v>
      </c>
    </row>
    <row r="49" spans="1:5" x14ac:dyDescent="0.3">
      <c r="A49" s="1" t="s">
        <v>19</v>
      </c>
      <c r="B49" s="2">
        <v>25508.17</v>
      </c>
      <c r="C49" s="2">
        <v>20389.98</v>
      </c>
      <c r="D49" s="2">
        <f t="shared" si="3"/>
        <v>5118.1899999999987</v>
      </c>
      <c r="E49" s="3">
        <f t="shared" si="2"/>
        <v>0.20064904695240776</v>
      </c>
    </row>
    <row r="50" spans="1:5" x14ac:dyDescent="0.3">
      <c r="A50" s="1"/>
      <c r="B50" s="2"/>
      <c r="C50" s="2"/>
      <c r="D50" s="2"/>
      <c r="E50" s="3"/>
    </row>
    <row r="51" spans="1:5" x14ac:dyDescent="0.3">
      <c r="A51" s="12" t="s">
        <v>20</v>
      </c>
      <c r="B51" s="10">
        <f>SUM(B28:B50)</f>
        <v>6098827.21</v>
      </c>
      <c r="C51" s="10">
        <f>SUM(C28:C49)</f>
        <v>4861324.7000000011</v>
      </c>
      <c r="D51" s="10">
        <f t="shared" ref="D51" si="4">SUM(B51-C51)</f>
        <v>1237502.5099999988</v>
      </c>
      <c r="E51" s="11">
        <f t="shared" si="2"/>
        <v>0.20290827521247301</v>
      </c>
    </row>
    <row r="52" spans="1:5" x14ac:dyDescent="0.3">
      <c r="A52" s="4"/>
      <c r="B52" s="4"/>
      <c r="C52" s="4"/>
      <c r="D52" s="4"/>
      <c r="E52" s="4"/>
    </row>
    <row r="53" spans="1:5" x14ac:dyDescent="0.3">
      <c r="A53" s="4"/>
      <c r="B53" s="4"/>
      <c r="C53" s="4"/>
      <c r="D53" s="4"/>
      <c r="E53" s="4"/>
    </row>
  </sheetData>
  <pageMargins left="0.75" right="0.75" top="1.5" bottom="0.5" header="0.55000000000000004" footer="0.3"/>
  <pageSetup orientation="portrait" r:id="rId1"/>
  <headerFooter>
    <oddHeader>&amp;C&amp;"Times New Roman,Regular"&amp;12San Luis Valley BOCES
19/20 Revenue and Expenditure Report
 07/01/2019 - 07/31/2020</oddHead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Squires</dc:creator>
  <cp:lastModifiedBy>Staci Turner</cp:lastModifiedBy>
  <cp:lastPrinted>2017-05-01T16:12:27Z</cp:lastPrinted>
  <dcterms:created xsi:type="dcterms:W3CDTF">2012-01-13T16:33:18Z</dcterms:created>
  <dcterms:modified xsi:type="dcterms:W3CDTF">2020-08-03T21:38:04Z</dcterms:modified>
</cp:coreProperties>
</file>